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<sst xmlns="http://schemas.openxmlformats.org/spreadsheetml/2006/main" count="2718" uniqueCount="2066">
  <si>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</si>
  <si>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</si>
  <si>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</si>
  <si>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</si>
  <si>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</si>
  <si>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</si>
  <si>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</si>
  <si>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</si>
  <si>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</si>
  <si>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</si>
  <si>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</si>
  <si>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</si>
  <si>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</si>
  <si>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</si>
  <si>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</si>
  <si>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</si>
  <si>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</si>
  <si>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</si>
  <si>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</si>
  <si>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</si>
  <si>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</si>
  <si>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</si>
  <si>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</si>
  <si>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</si>
  <si>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</si>
  <si>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</si>
  <si>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</si>
  <si>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</si>
  <si>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</si>
  <si>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</si>
  <si>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</si>
  <si>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</si>
  <si>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</si>
  <si>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</si>
  <si>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</si>
  <si>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</si>
  <si>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</si>
  <si>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</si>
  <si>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</si>
  <si>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</si>
  <si>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</si>
  <si>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</si>
  <si>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</si>
  <si>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</si>
  <si>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</si>
  <si>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</si>
  <si>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</si>
  <si>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</si>
  <si>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</si>
  <si>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</si>
  <si>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</si>
  <si>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</si>
  <si>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</si>
  <si>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</si>
  <si>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</si>
  <si>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</si>
  <si>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</si>
  <si>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</si>
  <si>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</si>
  <si>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</si>
  <si>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</si>
  <si>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</si>
  <si>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</si>
  <si>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</si>
  <si>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</si>
  <si>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</si>
  <si>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</si>
  <si>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</si>
  <si>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</si>
  <si>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</si>
  <si>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</si>
  <si>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</si>
  <si>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</si>
  <si>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</si>
  <si>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</si>
  <si>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</si>
  <si>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</si>
  <si>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</si>
  <si>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</si>
  <si>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</si>
  <si>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</si>
  <si>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</si>
  <si>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</si>
  <si>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</si>
  <si>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</si>
  <si>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</si>
  <si>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</si>
  <si>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</si>
  <si>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</si>
  <si>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</si>
  <si>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</si>
  <si>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</si>
  <si>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</si>
  <si>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</si>
  <si>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</si>
  <si>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</si>
  <si>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</si>
  <si>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</si>
  <si>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</si>
  <si>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</si>
  <si>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</si>
  <si>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</si>
  <si>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</si>
  <si>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</si>
  <si>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</si>
  <si>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</si>
  <si>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</si>
  <si>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</si>
  <si>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</si>
  <si>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</si>
  <si>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</si>
  <si>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</si>
  <si>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</si>
  <si>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</si>
  <si>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</si>
  <si>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</si>
  <si>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</si>
  <si>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</si>
  <si>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</si>
  <si>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</si>
  <si>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</si>
  <si>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</si>
  <si>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</si>
  <si>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</si>
  <si>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</si>
  <si>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</si>
  <si>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</si>
  <si>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</si>
  <si>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</si>
  <si>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</si>
  <si>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</si>
  <si>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</si>
  <si>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</si>
  <si>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</si>
  <si>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</si>
  <si>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</si>
  <si>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</si>
  <si>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</si>
  <si>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</si>
  <si>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</si>
  <si>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</si>
  <si>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</si>
  <si>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</si>
  <si>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</si>
  <si>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</si>
  <si>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</si>
  <si>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</si>
  <si>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</si>
  <si>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</si>
  <si>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</si>
  <si>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</si>
  <si>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</si>
  <si>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</si>
  <si>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</si>
  <si>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</si>
  <si>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</si>
  <si>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</si>
  <si>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</si>
  <si>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</si>
  <si>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</si>
  <si>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</si>
  <si>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</si>
  <si>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</si>
  <si>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</si>
  <si>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</si>
  <si>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</si>
  <si>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</si>
  <si>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</si>
  <si>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</si>
  <si>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</si>
  <si>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</si>
  <si>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</si>
  <si>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</si>
  <si>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</si>
  <si>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</si>
  <si>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</si>
  <si>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</si>
  <si>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</si>
  <si>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</si>
  <si>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</si>
  <si>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</si>
  <si>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</si>
  <si>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</si>
  <si>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</si>
  <si>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</si>
  <si>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</si>
  <si>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</si>
  <si>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</si>
  <si>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</si>
  <si>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</si>
  <si>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</si>
  <si>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</si>
  <si>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</si>
  <si>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</si>
  <si>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</si>
  <si>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</si>
  <si>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</si>
  <si>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</si>
  <si>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</si>
  <si>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</si>
  <si>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</si>
  <si>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</si>
  <si>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</si>
  <si>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</si>
  <si>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</si>
  <si>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</si>
  <si>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</si>
  <si>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</si>
  <si>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</si>
  <si>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</si>
  <si>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</si>
  <si>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</si>
  <si>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</si>
  <si>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</si>
  <si>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</si>
  <si>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</si>
  <si>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</si>
  <si>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</si>
  <si>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</si>
  <si>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</si>
  <si>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</si>
  <si>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</si>
  <si>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</si>
  <si>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</si>
  <si>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</si>
  <si>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</si>
  <si>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</si>
  <si>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</si>
  <si>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</si>
  <si>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</si>
  <si>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</si>
  <si>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</si>
  <si>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</si>
  <si>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</si>
  <si>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</si>
  <si>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</si>
  <si>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</si>
  <si>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</si>
  <si>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</si>
  <si>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</si>
  <si>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</si>
  <si>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</si>
  <si>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</si>
  <si>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</si>
  <si>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</si>
  <si>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</si>
  <si>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</si>
  <si>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</si>
  <si>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</si>
  <si>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</si>
  <si>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</si>
  <si>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</si>
  <si>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</si>
  <si>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</si>
  <si>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</si>
  <si>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</si>
  <si>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</si>
  <si>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</si>
  <si>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</si>
  <si>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</si>
  <si>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</si>
  <si>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</si>
  <si>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</si>
  <si>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</si>
  <si>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</si>
  <si>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</si>
  <si>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</si>
  <si>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</si>
  <si>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</si>
  <si>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</si>
  <si>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</si>
  <si>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</si>
  <si>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</si>
  <si>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</si>
  <si>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</si>
  <si>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</si>
  <si>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</si>
  <si>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</si>
  <si>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</si>
  <si>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</si>
  <si>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</si>
  <si>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</si>
  <si>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</si>
  <si>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</si>
  <si>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</si>
  <si>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</si>
  <si>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</si>
  <si>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</si>
  <si>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</si>
  <si>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</si>
  <si>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</si>
  <si>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</si>
  <si>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</si>
  <si>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</si>
  <si>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</si>
  <si>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</si>
  <si>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</si>
  <si>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</si>
  <si>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</si>
  <si>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</si>
  <si>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</si>
  <si>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</si>
  <si>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</si>
  <si>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</si>
  <si>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</si>
  <si>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</si>
  <si>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</si>
  <si>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</si>
  <si>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</si>
  <si>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</si>
  <si>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</si>
  <si>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</si>
  <si>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</si>
  <si>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</si>
  <si>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</si>
  <si>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</si>
  <si>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</si>
  <si>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</si>
  <si>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</si>
  <si>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</si>
  <si>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</si>
  <si>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</si>
  <si>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</si>
  <si>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</si>
  <si>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</si>
  <si>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</si>
  <si>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</si>
  <si>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</si>
  <si>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</si>
  <si>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</si>
  <si>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</si>
  <si>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</si>
  <si>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</si>
  <si>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</si>
  <si>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</si>
  <si>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</si>
  <si>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</si>
  <si>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</si>
  <si>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</si>
  <si>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</si>
  <si>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</si>
  <si>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</si>
  <si>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</si>
  <si>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</si>
  <si>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</si>
  <si>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</si>
  <si>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</si>
  <si>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</si>
  <si>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</si>
  <si>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</si>
  <si>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</si>
  <si>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</si>
  <si>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</si>
  <si>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</si>
  <si>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</si>
  <si>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</si>
  <si>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</si>
  <si>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</si>
  <si>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</si>
  <si>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</si>
  <si>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</si>
  <si>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</si>
  <si>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</si>
  <si>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</si>
  <si>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</si>
  <si>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</si>
  <si>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</si>
  <si>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</si>
  <si>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</si>
  <si>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</si>
  <si>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</si>
  <si>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</si>
  <si>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</si>
  <si>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</si>
  <si>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</si>
  <si>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</si>
  <si>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</si>
  <si>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</si>
  <si>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</si>
  <si>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</si>
  <si>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</si>
  <si>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</si>
  <si>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</si>
  <si>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</si>
  <si>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</si>
  <si>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</si>
  <si>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</si>
  <si>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</si>
  <si>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</si>
  <si>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</si>
  <si>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</si>
  <si>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</si>
  <si>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</si>
  <si>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</si>
  <si>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</si>
  <si>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</si>
  <si>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</si>
  <si>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</si>
  <si>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</si>
  <si>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</si>
  <si>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</si>
  <si>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</si>
  <si>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</si>
  <si>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</si>
  <si>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</si>
  <si>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</si>
  <si>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</si>
  <si>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</si>
  <si>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</si>
  <si>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</si>
  <si>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</si>
  <si>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</si>
  <si>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</si>
  <si>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</si>
  <si>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</si>
  <si>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</si>
  <si>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</si>
  <si>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</si>
  <si>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</si>
  <si>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</si>
  <si>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</si>
  <si>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</si>
  <si>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</si>
  <si>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</si>
  <si>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</si>
  <si>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</si>
  <si>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</si>
  <si>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</si>
  <si>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</si>
  <si>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</si>
  <si>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</si>
  <si>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</si>
  <si>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</si>
  <si>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</si>
  <si>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</si>
  <si>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</si>
  <si>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</si>
  <si>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</si>
  <si>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</si>
  <si>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</si>
  <si>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</si>
  <si>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</si>
  <si>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</si>
  <si>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</si>
  <si>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</si>
  <si>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</si>
  <si>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</si>
  <si>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</si>
  <si>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</si>
  <si>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</si>
  <si>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</si>
  <si>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</si>
  <si>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</si>
  <si>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</si>
  <si>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</si>
  <si>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</si>
  <si>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</si>
  <si>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</si>
  <si>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</si>
  <si>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</si>
  <si>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</si>
  <si>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</si>
  <si>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</si>
  <si>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</si>
  <si>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</si>
  <si>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</si>
  <si>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</si>
  <si>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</si>
  <si>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</si>
  <si>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</si>
  <si>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</si>
  <si>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</si>
  <si>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</si>
  <si>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</si>
  <si>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</si>
  <si>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</si>
  <si>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</si>
  <si>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</si>
  <si>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</si>
  <si>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</si>
  <si>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</si>
  <si>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</si>
  <si>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</si>
  <si>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</si>
  <si>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</si>
  <si>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</si>
  <si>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</si>
  <si>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</si>
  <si>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</si>
  <si>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</si>
  <si>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</si>
  <si>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</si>
  <si>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</si>
  <si>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</si>
  <si>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</si>
  <si>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</si>
  <si>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</si>
  <si>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</si>
  <si>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</si>
  <si>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</si>
  <si>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</si>
  <si>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</si>
  <si>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</si>
  <si>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</si>
  <si>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</si>
  <si>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</si>
  <si>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</si>
  <si>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</si>
  <si>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</si>
  <si>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</si>
  <si>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</si>
  <si>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</si>
  <si>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</si>
  <si>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</si>
  <si>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</si>
  <si>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</si>
  <si>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</si>
  <si>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</si>
  <si>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</si>
  <si>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</si>
  <si>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</si>
  <si>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</si>
  <si>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</si>
  <si>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</si>
  <si>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</si>
  <si>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</si>
  <si>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</si>
  <si>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</si>
  <si>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</si>
  <si>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</si>
  <si>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</si>
  <si>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</si>
  <si>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</si>
  <si>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</si>
  <si>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</si>
  <si>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</si>
  <si>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</si>
  <si>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</si>
  <si>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</si>
  <si>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</si>
  <si>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</si>
  <si>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</si>
  <si>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</si>
  <si>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</si>
  <si>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</si>
  <si>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</si>
  <si>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</si>
  <si>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</si>
  <si>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</si>
  <si>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</si>
  <si>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</si>
  <si>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</si>
  <si>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</si>
  <si>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</si>
  <si>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</si>
  <si>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</si>
  <si>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</si>
  <si>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</si>
  <si>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</si>
  <si>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</si>
  <si>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</si>
  <si>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</si>
  <si>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</si>
  <si>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</si>
  <si>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</si>
  <si>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</si>
  <si>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</si>
  <si>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</si>
  <si>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</si>
  <si>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</si>
  <si>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</si>
  <si>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</si>
  <si>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</si>
  <si>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</si>
  <si>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</si>
  <si>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</si>
  <si>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</si>
  <si>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</si>
  <si>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</si>
  <si>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</si>
  <si>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</si>
  <si>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</si>
  <si>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</si>
  <si>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</si>
  <si>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</si>
  <si>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</si>
  <si>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</si>
  <si>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</si>
  <si>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</si>
  <si>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</si>
  <si>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</si>
  <si>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</si>
  <si>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</si>
  <si>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</si>
  <si>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</si>
  <si>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</si>
  <si>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</si>
  <si>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</si>
  <si>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</si>
  <si>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</si>
  <si>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</si>
  <si>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</si>
  <si>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</si>
  <si>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</si>
  <si>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</si>
  <si>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</si>
  <si>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</si>
  <si>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</si>
  <si>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</si>
  <si>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</si>
  <si>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</si>
  <si>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</si>
  <si>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</si>
  <si>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</si>
  <si>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</si>
  <si>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</si>
  <si>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</si>
  <si>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</si>
  <si>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</si>
  <si>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</si>
  <si>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</si>
  <si>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</si>
  <si>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</si>
  <si>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</si>
  <si>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</si>
  <si>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</si>
  <si>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</si>
  <si>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</si>
  <si>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</si>
  <si>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</si>
  <si>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</si>
  <si>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</si>
  <si>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</si>
  <si>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</si>
  <si>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</si>
  <si>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</si>
  <si>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</si>
  <si>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</si>
  <si>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</si>
  <si>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</si>
  <si>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</si>
  <si>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</si>
  <si>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</si>
  <si>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</si>
  <si>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</si>
  <si>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</si>
  <si>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</si>
  <si>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</si>
  <si>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</si>
  <si>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</si>
  <si>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</si>
  <si>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</si>
  <si>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</si>
  <si>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</si>
  <si>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</si>
  <si>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</si>
  <si>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</si>
  <si>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</si>
  <si>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</si>
  <si>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</si>
  <si>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</si>
  <si>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</si>
  <si>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</si>
  <si>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</si>
  <si>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</si>
  <si>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</si>
  <si>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</si>
  <si>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</si>
  <si>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</si>
  <si>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</si>
  <si>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</si>
  <si>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</si>
  <si>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</si>
  <si>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</si>
  <si>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</si>
  <si>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</si>
  <si>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</si>
  <si>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</si>
  <si>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</si>
  <si>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</si>
  <si>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</si>
  <si>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</si>
  <si>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</si>
  <si>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</si>
  <si>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</si>
  <si>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</si>
  <si>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</si>
  <si>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</si>
  <si>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</si>
  <si>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</si>
  <si>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</si>
  <si>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</si>
  <si>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</si>
  <si>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</si>
  <si>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</si>
  <si>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</si>
  <si>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</si>
  <si>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</si>
  <si>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</si>
  <si>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</si>
  <si>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</si>
  <si>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</si>
  <si>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</si>
  <si>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</si>
  <si>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</si>
  <si>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</si>
  <si>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</si>
  <si>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</si>
  <si>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</si>
  <si>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</si>
  <si>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</si>
  <si>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</si>
  <si>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</si>
  <si>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</si>
  <si>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</si>
  <si>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</si>
  <si>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</si>
  <si>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</si>
  <si>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</si>
  <si>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</si>
  <si>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</si>
  <si>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</si>
  <si>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</si>
  <si>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</si>
  <si>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</si>
  <si>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</si>
  <si>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</si>
  <si>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</si>
  <si>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</si>
  <si>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</si>
  <si>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</si>
  <si>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</si>
  <si>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</si>
  <si>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</si>
  <si>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</si>
  <si>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</si>
  <si>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</si>
  <si>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</si>
  <si>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</si>
  <si>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</si>
  <si>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</si>
  <si>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</si>
  <si>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</si>
  <si>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</si>
  <si>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</si>
  <si>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</si>
  <si>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</si>
  <si>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</si>
  <si>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</si>
  <si>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</si>
  <si>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</si>
  <si>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</si>
  <si>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</si>
  <si>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</si>
  <si>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</si>
  <si>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</si>
  <si>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</si>
  <si>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</si>
  <si>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</si>
  <si>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</si>
  <si>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</si>
  <si>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</si>
  <si>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</si>
  <si>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</si>
  <si>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</si>
  <si>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</si>
  <si>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</si>
  <si>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</si>
  <si>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</si>
  <si>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</si>
  <si>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</si>
  <si>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</si>
  <si>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</si>
  <si>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</si>
  <si>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</si>
  <si>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</si>
  <si>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</si>
  <si>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</si>
  <si>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</si>
  <si>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</si>
  <si>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</si>
  <si>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</si>
  <si>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</si>
  <si>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</si>
  <si>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</si>
  <si>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</si>
  <si>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</si>
  <si>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</si>
  <si>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</si>
  <si>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</si>
  <si>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</si>
  <si>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</si>
  <si>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</si>
  <si>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</si>
  <si>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</si>
  <si>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</si>
  <si>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</si>
  <si>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</si>
  <si>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</si>
  <si>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</si>
  <si>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</si>
  <si>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</si>
  <si>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</si>
  <si>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</si>
  <si>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</si>
  <si>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</si>
  <si>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</si>
  <si>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</si>
  <si>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</si>
  <si>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</si>
  <si>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</si>
  <si>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</si>
  <si>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</si>
  <si>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</si>
  <si>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</si>
  <si>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</si>
  <si>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</si>
  <si>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</si>
  <si>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</si>
  <si>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</si>
  <si>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</si>
  <si>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</si>
  <si>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</si>
  <si>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</si>
  <si>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</si>
  <si>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</si>
  <si>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</si>
  <si>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</si>
  <si>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</si>
  <si>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</si>
  <si>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</si>
  <si>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</si>
  <si>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</si>
  <si>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</si>
  <si>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</si>
  <si>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</si>
  <si>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</si>
  <si>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</si>
  <si>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</si>
  <si>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</si>
  <si>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</si>
  <si>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</si>
  <si>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</si>
  <si>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</si>
  <si>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</si>
  <si>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</si>
  <si>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</si>
  <si>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</si>
  <si>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</si>
  <si>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</si>
  <si>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</si>
  <si>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</si>
  <si>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</si>
  <si>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</si>
  <si>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</si>
  <si>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</si>
  <si>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</si>
  <si>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</si>
  <si>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</si>
  <si>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</si>
  <si>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</si>
  <si>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</si>
  <si>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</si>
  <si>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</si>
  <si>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</si>
  <si>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</si>
  <si>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</si>
  <si>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</si>
  <si>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</si>
  <si>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</si>
  <si>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</si>
  <si>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</si>
  <si>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</si>
  <si>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</si>
  <si>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</si>
  <si>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</si>
  <si>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</si>
  <si>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</si>
  <si>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</si>
  <si>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</si>
  <si>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</si>
  <si>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</si>
  <si>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</si>
  <si>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</si>
  <si>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</si>
  <si>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</si>
  <si>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</si>
  <si>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</si>
  <si>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</si>
  <si>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</si>
  <si>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</si>
  <si>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</si>
  <si>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</si>
  <si>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</si>
  <si>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</si>
  <si>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</si>
  <si>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</si>
  <si>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</si>
  <si>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</si>
  <si>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</si>
  <si>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</si>
  <si>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</si>
  <si>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</si>
  <si>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</si>
  <si>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</si>
  <si>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</si>
  <si>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</si>
  <si>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</si>
  <si>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</si>
  <si>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</si>
  <si>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</si>
  <si>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</si>
  <si>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</si>
  <si>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</si>
  <si>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</si>
  <si>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</si>
  <si>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</si>
  <si>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</si>
  <si>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</si>
  <si>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</si>
  <si>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</si>
  <si>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</si>
  <si>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</si>
  <si>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</si>
  <si>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</si>
  <si>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</si>
  <si>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</si>
  <si>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</si>
  <si>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</si>
  <si>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</si>
  <si>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</si>
  <si>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</si>
  <si>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</si>
  <si>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</si>
  <si>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</si>
  <si>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</si>
  <si>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</si>
  <si>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</si>
  <si>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</si>
  <si>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</si>
  <si>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</si>
  <si>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</si>
  <si>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</si>
  <si>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</si>
  <si>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</si>
  <si>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</si>
  <si>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</si>
  <si>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</si>
  <si>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</si>
  <si>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</si>
  <si>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</si>
  <si>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</si>
  <si>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</si>
  <si>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</si>
  <si>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</si>
  <si>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</si>
  <si>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</si>
  <si>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</si>
  <si>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</si>
  <si>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</si>
  <si>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</si>
  <si>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</si>
  <si>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</si>
  <si>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</si>
  <si>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</si>
  <si>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</si>
  <si>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</si>
  <si>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</si>
  <si>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</si>
  <si>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</si>
  <si>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</si>
  <si>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</si>
  <si>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</si>
  <si>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</si>
  <si>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</si>
  <si>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</si>
  <si>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</si>
  <si>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</si>
  <si>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</si>
  <si>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</si>
  <si>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</si>
  <si>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</si>
  <si>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</si>
  <si>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</si>
  <si>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</si>
  <si>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</si>
  <si>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</si>
  <si>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</si>
  <si>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</si>
  <si>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</si>
  <si>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</si>
  <si>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</si>
  <si>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</si>
  <si>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</si>
  <si>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</si>
  <si>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</si>
  <si>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</si>
  <si>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</si>
  <si>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</si>
  <si>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</si>
  <si>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</si>
  <si>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</si>
  <si>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</si>
  <si>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</si>
  <si>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</si>
  <si>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</si>
  <si>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</si>
  <si>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</si>
  <si>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</si>
  <si>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</si>
  <si>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</si>
  <si>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</si>
  <si>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</si>
  <si>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</si>
  <si>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</si>
  <si>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</si>
  <si>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</si>
  <si>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</si>
  <si>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</si>
  <si>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</si>
  <si>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</si>
  <si>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</si>
  <si>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</si>
  <si>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</si>
  <si>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</si>
  <si>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</si>
  <si>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</si>
  <si>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</si>
  <si>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</si>
  <si>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</si>
  <si>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</si>
  <si>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</si>
  <si>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</si>
  <si>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</si>
  <si>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</si>
  <si>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</si>
  <si>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</si>
  <si>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</si>
  <si>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</si>
  <si>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</si>
  <si>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</si>
  <si>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</si>
  <si>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</si>
  <si>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</si>
  <si>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</si>
  <si>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</si>
  <si>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</si>
  <si>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</si>
  <si>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</si>
  <si>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</si>
  <si>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</si>
  <si>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</si>
  <si>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</si>
  <si>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</si>
  <si>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</si>
  <si>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</si>
  <si>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</si>
  <si>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</si>
  <si>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</si>
  <si>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</si>
  <si>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</si>
  <si>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</si>
  <si>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</si>
  <si>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</si>
  <si>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</si>
  <si>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</si>
  <si>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</si>
  <si>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</si>
  <si>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</si>
  <si>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</si>
  <si>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</si>
  <si>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</si>
  <si>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</si>
  <si>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</si>
  <si>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</si>
  <si>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</si>
  <si>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</si>
  <si>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</si>
  <si>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</si>
  <si>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</si>
  <si>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</si>
  <si>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</si>
  <si>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</si>
  <si>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</si>
  <si>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</si>
  <si>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</si>
  <si>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</si>
  <si>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</si>
  <si>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</si>
  <si>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</si>
  <si>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</si>
  <si>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</si>
  <si>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</si>
  <si>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</si>
  <si>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</si>
  <si>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</si>
  <si>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</si>
  <si>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</si>
  <si>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</si>
  <si>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</si>
  <si>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</si>
  <si>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</si>
  <si>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</si>
  <si>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</si>
  <si>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</si>
  <si>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</si>
  <si>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</si>
  <si>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</si>
  <si>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</si>
  <si>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</si>
  <si>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</si>
  <si>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</si>
  <si>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</si>
  <si>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</si>
  <si>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</si>
  <si>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</si>
  <si>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</si>
  <si>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</si>
  <si>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</si>
  <si>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</si>
  <si>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</si>
  <si>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</si>
  <si>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</si>
  <si>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</si>
  <si>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</si>
  <si>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</si>
  <si>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</si>
  <si>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</si>
  <si>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</si>
  <si>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</si>
  <si>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</si>
  <si>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</si>
  <si>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</si>
  <si>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</si>
  <si>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</si>
  <si>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</si>
  <si>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</si>
  <si>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</si>
  <si>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</si>
  <si>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</si>
  <si>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</si>
  <si>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</si>
  <si>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</si>
  <si>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</si>
  <si>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</si>
  <si>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</si>
  <si>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</si>
  <si>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</si>
  <si>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</si>
  <si>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</si>
  <si>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</si>
  <si>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</si>
  <si>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</si>
  <si>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</si>
  <si>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</si>
  <si>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</si>
  <si>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</si>
  <si>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</si>
  <si>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</si>
  <si>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</si>
  <si>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</si>
  <si>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</si>
  <si>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</si>
  <si>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</si>
  <si>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</si>
  <si>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</si>
  <si>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</si>
  <si>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</si>
  <si>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</si>
  <si>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</si>
  <si>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</si>
  <si>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</si>
  <si>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</si>
  <si>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</si>
  <si>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</si>
  <si>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</si>
  <si>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</si>
  <si>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</si>
  <si>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</si>
  <si>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</si>
  <si>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</si>
  <si>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</si>
  <si>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</si>
  <si>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</si>
  <si>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</si>
  <si>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</si>
  <si>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</si>
  <si>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</si>
  <si>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</si>
  <si>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</si>
  <si>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</si>
  <si>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</si>
  <si>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</si>
  <si>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</si>
  <si>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</si>
  <si>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</si>
  <si>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</si>
  <si>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</si>
  <si>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</si>
  <si>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</si>
  <si>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</si>
  <si>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</si>
  <si>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</si>
  <si>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</si>
  <si>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</si>
  <si>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</si>
  <si>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</si>
  <si>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</si>
  <si>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</si>
  <si>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</si>
  <si>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</si>
  <si>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</si>
  <si>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</si>
  <si>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</si>
  <si>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</si>
  <si>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</si>
  <si>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</si>
  <si>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</si>
  <si>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</si>
  <si>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</si>
  <si>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</si>
  <si>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</si>
  <si>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</si>
  <si>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</si>
  <si>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</si>
  <si>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</si>
  <si>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</si>
  <si>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</si>
  <si>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</si>
  <si>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</si>
  <si>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</si>
  <si>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</si>
  <si>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</si>
  <si>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</si>
  <si>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</si>
  <si>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</si>
  <si>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</si>
  <si>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</si>
  <si>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</si>
  <si>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</si>
  <si>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</si>
  <si>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</si>
  <si>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</si>
  <si>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</si>
  <si>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</si>
  <si>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</si>
  <si>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</si>
  <si>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</si>
  <si>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</si>
  <si>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</si>
  <si>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</si>
  <si>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</si>
  <si>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</si>
  <si>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</si>
  <si>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</si>
  <si>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</si>
  <si>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</si>
  <si>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</si>
  <si>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</si>
  <si>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</si>
  <si>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</si>
  <si>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</si>
  <si>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</si>
  <si>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</si>
  <si>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</si>
  <si>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</si>
  <si>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</si>
  <si>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</si>
  <si>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</si>
  <si>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</si>
  <si>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</si>
  <si>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</si>
  <si>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</si>
  <si>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</si>
  <si>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</si>
  <si>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</si>
  <si>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</si>
  <si>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</si>
  <si>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</si>
  <si>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</si>
  <si>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</si>
  <si>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</si>
  <si>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</si>
  <si>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</si>
  <si>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</si>
  <si>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</si>
  <si>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</si>
  <si>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</si>
  <si>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</si>
  <si>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</si>
  <si>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</si>
  <si>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</si>
  <si>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</si>
  <si>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</si>
  <si>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</si>
  <si>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</si>
  <si>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</si>
  <si>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</si>
  <si>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</si>
  <si>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</si>
  <si>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</si>
  <si>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</si>
  <si>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</si>
  <si>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</si>
  <si>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</si>
  <si>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</si>
  <si>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</si>
  <si>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</si>
  <si>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</si>
  <si>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</si>
  <si>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</si>
  <si>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</si>
  <si>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</si>
  <si>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</si>
  <si>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</si>
  <si>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</si>
  <si>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</si>
  <si>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</si>
  <si>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</si>
  <si>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</si>
  <si>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</si>
  <si>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</si>
  <si>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</si>
  <si>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</si>
  <si>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</si>
  <si>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</si>
  <si>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</si>
  <si>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</si>
  <si>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</si>
  <si>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</si>
  <si>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</si>
  <si>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</si>
  <si>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</si>
  <si>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</si>
  <si>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</si>
  <si>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</si>
  <si>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</si>
  <si>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</si>
  <si>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</si>
  <si>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</si>
  <si>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</si>
  <si>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</si>
  <si>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</si>
  <si>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</si>
  <si>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</si>
  <si>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</si>
  <si>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</si>
  <si>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</si>
  <si>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</si>
  <si>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</si>
  <si>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</si>
  <si>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</si>
  <si>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</si>
  <si>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</si>
  <si>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</si>
  <si>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</si>
  <si>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</si>
  <si>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</si>
  <si>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</si>
  <si>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</si>
  <si>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</si>
  <si>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</si>
  <si>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</si>
  <si>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</si>
  <si>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</si>
  <si>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</si>
  <si>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</si>
  <si>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</si>
  <si>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</si>
  <si>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</si>
  <si>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</si>
  <si>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</si>
  <si>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</si>
  <si>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</si>
  <si>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</si>
  <si>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</si>
  <si>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</si>
  <si>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</si>
  <si>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</si>
  <si>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</si>
  <si>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</si>
  <si>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</si>
  <si>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</si>
  <si>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</si>
  <si>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</si>
  <si>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</si>
  <si>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</si>
  <si>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</si>
  <si>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</si>
  <si>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</si>
  <si>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</si>
  <si>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</si>
  <si>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</si>
  <si>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</si>
  <si>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</si>
  <si>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</si>
  <si>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</si>
  <si>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</si>
  <si>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</si>
  <si>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</si>
  <si>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</si>
  <si>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</si>
  <si>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</si>
  <si>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</si>
  <si>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</si>
  <si>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</si>
  <si>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</si>
  <si>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</si>
  <si>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</si>
  <si>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</si>
  <si>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</si>
  <si>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</si>
  <si>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</si>
  <si>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</si>
  <si>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</si>
  <si>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</si>
  <si>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</si>
  <si>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</si>
  <si>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</si>
  <si>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</si>
  <si>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</si>
  <si>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</si>
  <si>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</si>
  <si>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</si>
  <si>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</si>
  <si>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</si>
  <si>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</si>
  <si>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</si>
  <si>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</si>
  <si>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</si>
  <si>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</si>
  <si>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</si>
  <si>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</si>
  <si>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</si>
  <si>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</si>
  <si>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</si>
  <si>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</si>
  <si>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</si>
  <si>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</si>
  <si>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</si>
  <si>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</si>
  <si>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</si>
  <si>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</si>
  <si>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</si>
  <si>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</si>
  <si>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</si>
  <si>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</si>
  <si>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</si>
  <si>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</si>
  <si>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</si>
  <si>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</si>
  <si>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</si>
  <si>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</si>
  <si>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</si>
  <si>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</si>
  <si>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</si>
  <si>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</si>
  <si>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</si>
  <si>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</si>
  <si>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</si>
  <si>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</si>
  <si>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</si>
  <si>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</si>
  <si>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</si>
  <si>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</si>
  <si>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</si>
  <si>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</si>
  <si>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</si>
  <si>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</si>
  <si>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</si>
  <si>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</si>
  <si>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</si>
  <si>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</si>
  <si>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</si>
  <si>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</si>
  <si>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</si>
  <si>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</si>
  <si>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</si>
  <si>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</si>
  <si>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</si>
  <si>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</si>
  <si>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</si>
  <si>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</si>
  <si>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</si>
  <si>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</si>
  <si>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</si>
  <si>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</si>
  <si>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</si>
  <si>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</si>
  <si>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</si>
  <si>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</si>
  <si>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</si>
  <si>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</si>
  <si>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</si>
  <si>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</si>
  <si>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</si>
  <si>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</si>
  <si>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</si>
  <si>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</si>
  <si>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</si>
  <si>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</si>
  <si>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</si>
  <si>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</si>
  <si>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</si>
  <si>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</si>
  <si>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</si>
  <si>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</si>
  <si>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</si>
  <si>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</si>
  <si>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</si>
  <si>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</si>
  <si>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</si>
  <si>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</si>
  <si>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</si>
  <si>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</si>
  <si>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</si>
  <si>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</si>
  <si>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</si>
  <si>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</si>
  <si>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</si>
  <si>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</si>
  <si>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</si>
  <si>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</si>
  <si>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</si>
  <si>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</si>
  <si>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</si>
  <si>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</si>
  <si>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</si>
  <si>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</si>
  <si>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</si>
  <si>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</si>
  <si>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</si>
  <si>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</si>
  <si>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</si>
  <si>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</si>
  <si>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</si>
  <si>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</si>
  <si>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</si>
  <si>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</si>
  <si>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</si>
  <si>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</si>
  <si>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</si>
  <si>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</si>
  <si>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</si>
  <si>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</si>
  <si>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</si>
  <si>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</si>
  <si>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</si>
  <si>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</si>
  <si>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</si>
  <si>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</si>
  <si>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</si>
  <si>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</si>
  <si>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</si>
  <si>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</si>
  <si>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</si>
  <si>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</si>
  <si>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</si>
  <si>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</si>
  <si>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</si>
  <si>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</si>
  <si>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</si>
  <si>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</si>
  <si>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</si>
  <si>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</si>
  <si>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</si>
  <si>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</si>
  <si>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</si>
  <si>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</si>
  <si>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</si>
  <si>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</si>
  <si>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</si>
  <si>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</si>
  <si>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</si>
  <si>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</si>
  <si>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</si>
  <si>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</si>
  <si>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</si>
  <si>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</si>
  <si>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</si>
  <si>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</si>
  <si>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</si>
  <si>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</si>
  <si>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</si>
  <si>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</si>
  <si>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</si>
  <si>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</si>
  <si>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</si>
  <si>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</si>
  <si>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</si>
  <si>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</si>
  <si>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</si>
  <si>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</si>
  <si>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</si>
  <si>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</si>
  <si>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</si>
  <si>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</si>
  <si>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</si>
  <si>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</si>
  <si>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</si>
  <si>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</si>
  <si>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</si>
  <si>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</si>
  <si>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</si>
  <si>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</si>
  <si>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</si>
  <si>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</si>
  <si>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</si>
  <si>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</si>
  <si>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</si>
  <si>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</si>
  <si>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</si>
  <si>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</si>
  <si>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</si>
  <si>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</si>
  <si>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</si>
  <si>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</si>
  <si>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</si>
  <si>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</si>
  <si>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</si>
  <si>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</si>
  <si>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</si>
  <si>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</si>
  <si>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</si>
  <si>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</si>
  <si>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</si>
  <si>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</si>
  <si>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</si>
  <si>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</si>
  <si>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</si>
  <si>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</si>
  <si>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</si>
  <si>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</si>
  <si>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</si>
  <si>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</si>
  <si>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</si>
  <si>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</si>
  <si>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</si>
  <si>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</si>
  <si>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</si>
  <si>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</si>
  <si>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</si>
  <si>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</si>
  <si>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</si>
  <si>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</si>
  <si>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</si>
  <si>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</si>
  <si>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</si>
  <si>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</si>
  <si>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</si>
  <si>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</si>
  <si>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</si>
  <si>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</si>
  <si>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</si>
  <si>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</si>
  <si>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</si>
  <si>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</si>
  <si>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</si>
  <si>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</si>
  <si>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</si>
  <si>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</si>
  <si>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</si>
  <si>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</si>
  <si>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</si>
  <si>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</si>
  <si>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</si>
  <si>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</si>
  <si>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</si>
  <si>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</si>
  <si>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</si>
  <si>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</si>
  <si>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</si>
  <si>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</si>
  <si>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</si>
  <si>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</si>
  <si>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</si>
  <si>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</si>
  <si>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</si>
  <si>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</si>
  <si>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</si>
  <si>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</si>
  <si>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</si>
  <si>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</si>
  <si>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</si>
  <si>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</si>
  <si>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</si>
  <si>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</si>
  <si>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</si>
  <si>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</si>
  <si>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</si>
  <si>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</si>
  <si>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</si>
  <si>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</si>
  <si>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</si>
  <si>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</si>
  <si>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</si>
  <si>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</si>
  <si>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</si>
  <si>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</si>
  <si>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</si>
  <si>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</si>
  <si>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</si>
  <si>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</si>
  <si>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</si>
  <si>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</si>
  <si>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</si>
  <si>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</si>
  <si>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</si>
  <si>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</si>
  <si>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</si>
  <si>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</si>
  <si>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</si>
  <si>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</si>
  <si>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</si>
  <si>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</si>
  <si>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</si>
  <si>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</si>
  <si>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</si>
  <si>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</si>
  <si>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</si>
  <si>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</si>
  <si>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</si>
  <si>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</si>
  <si>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</si>
  <si>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</si>
  <si>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</si>
  <si>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</si>
  <si>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</si>
  <si>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</si>
  <si>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</si>
  <si>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</si>
  <si>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</si>
  <si>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</si>
  <si>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</si>
  <si>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</si>
  <si>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</si>
  <si>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</si>
  <si>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</si>
  <si>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</si>
  <si>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</si>
  <si>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</si>
  <si>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</si>
  <si>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</si>
  <si>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</si>
  <si>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</si>
  <si>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</si>
  <si>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</si>
  <si>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</si>
  <si>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</si>
  <si>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</si>
  <si>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</si>
  <si>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</si>
  <si>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</si>
  <si>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</si>
  <si>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</si>
  <si>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</si>
  <si>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</si>
  <si>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</si>
  <si>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</si>
  <si>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</si>
  <si>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</si>
  <si>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</si>
  <si>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</si>
  <si>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</si>
  <si>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</si>
  <si>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</si>
  <si>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</si>
  <si>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</si>
  <si>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</si>
  <si>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</si>
  <si>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</si>
  <si>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</si>
  <si>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</si>
  <si>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</si>
  <si>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</si>
  <si>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</si>
  <si>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</si>
  <si>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</si>
  <si>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</si>
  <si>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</si>
  <si>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</si>
  <si>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</si>
  <si>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</si>
  <si>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</si>
  <si>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</si>
  <si>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</si>
  <si>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</si>
  <si>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</si>
  <si>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</si>
  <si>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</si>
  <si>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</si>
  <si>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</si>
  <si>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</si>
  <si>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</si>
  <si>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</si>
  <si>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</si>
  <si>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</si>
  <si>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</si>
  <si>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</si>
  <si>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</si>
  <si>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</si>
  <si>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</si>
  <si>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</si>
  <si>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</si>
  <si>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</si>
  <si>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</si>
  <si>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</si>
  <si>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</si>
  <si>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</si>
  <si>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</si>
  <si>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</si>
  <si>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</si>
  <si>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</si>
  <si>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</si>
  <si>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</si>
  <si>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</si>
  <si>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</si>
  <si>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</si>
  <si>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</si>
  <si>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</si>
  <si>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</si>
  <si>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</si>
  <si>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</si>
  <si>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</si>
  <si>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</si>
  <si>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</si>
  <si>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</si>
  <si>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</si>
  <si>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</si>
  <si>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</si>
  <si>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</si>
  <si>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</si>
  <si>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</si>
  <si>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</si>
  <si>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</si>
  <si>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</si>
  <si>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</si>
  <si>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</si>
  <si>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</si>
  <si>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</si>
  <si>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</si>
  <si>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</si>
  <si>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</si>
  <si>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</si>
  <si>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</si>
  <si>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</si>
  <si>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</si>
  <si>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</si>
  <si>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</si>
  <si>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</si>
  <si>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</si>
  <si>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</si>
  <si>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</si>
  <si>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</si>
  <si>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</si>
  <si>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</si>
  <si>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</si>
  <si>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</si>
  <si>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</si>
  <si>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</si>
  <si>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</si>
  <si>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</si>
  <si>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</si>
  <si>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</si>
  <si>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</si>
  <si>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</si>
  <si>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</si>
  <si>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</si>
  <si>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</si>
  <si>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</si>
  <si>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</si>
  <si>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</si>
  <si>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</si>
  <si>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</si>
  <si>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</si>
  <si>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</si>
  <si>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</si>
  <si>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</si>
  <si>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</si>
  <si>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</si>
  <si>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</si>
  <si>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</si>
  <si>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</si>
  <si>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</si>
  <si>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</si>
  <si>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</si>
  <si>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</si>
  <si>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</si>
  <si>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</si>
  <si>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</si>
  <si>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</si>
  <si>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</si>
  <si>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</si>
  <si>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</si>
  <si>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</si>
  <si>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</si>
  <si>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</si>
  <si>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</si>
  <si>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</si>
  <si>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</si>
  <si>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</si>
  <si>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</si>
  <si>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</si>
  <si>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</si>
  <si>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</si>
  <si>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</si>
  <si>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</si>
  <si>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</si>
  <si>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</si>
  <si>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</si>
  <si>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</si>
  <si>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</si>
  <si>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</si>
  <si>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</si>
  <si>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</si>
  <si>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</si>
  <si>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</si>
  <si>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</si>
  <si>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</si>
  <si>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</si>
  <si>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</si>
  <si>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</si>
  <si>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</si>
  <si>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</si>
  <si>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</si>
  <si>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</si>
  <si>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</si>
  <si>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</si>
  <si>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</si>
  <si>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</si>
  <si>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</si>
  <si>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</si>
  <si>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</si>
  <si>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</si>
  <si>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</si>
  <si>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</si>
  <si>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</si>
  <si>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</si>
  <si>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</si>
  <si>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</si>
  <si>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</si>
  <si>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</si>
  <si>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</si>
  <si>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</si>
  <si>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</si>
  <si>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</si>
  <si>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</si>
  <si>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</si>
  <si>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</si>
  <si>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</si>
  <si>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</si>
  <si>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</si>
  <si>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</si>
  <si>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</si>
  <si>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</si>
  <si>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</si>
  <si>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</si>
  <si>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</si>
  <si>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</si>
  <si>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</si>
  <si>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</si>
  <si>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</si>
  <si>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</si>
  <si>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</si>
  <si>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</si>
  <si>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</si>
  <si>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</si>
  <si>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</si>
  <si>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</si>
  <si>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</si>
  <si>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</si>
  <si>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</si>
  <si>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</si>
  <si>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</si>
  <si>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</si>
  <si>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</si>
  <si>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</si>
  <si>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</si>
  <si>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</si>
  <si>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</si>
  <si>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</si>
  <si>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</si>
  <si>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</si>
  <si>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</si>
  <si>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</si>
  <si>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</si>
  <si>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</si>
  <si>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</si>
  <si>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</si>
  <si>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</si>
  <si>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</si>
  <si>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</si>
  <si>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</si>
  <si>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</si>
  <si>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</si>
  <si>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</si>
  <si>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</si>
  <si>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</si>
  <si>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</si>
  <si>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</si>
  <si>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</si>
  <si>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</si>
  <si>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</si>
  <si>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</si>
  <si>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</si>
  <si>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</si>
  <si>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</si>
  <si>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</si>
  <si>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</si>
  <si>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</si>
  <si>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</si>
  <si>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</si>
  <si>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</si>
  <si>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</si>
  <si>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</si>
  <si>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</si>
  <si>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</si>
  <si>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</si>
  <si>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</si>
  <si>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</si>
  <si>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</si>
  <si>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</si>
  <si>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</si>
  <si>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</si>
  <si>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</si>
  <si>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</si>
  <si>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</si>
  <si>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</si>
  <si>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</si>
  <si>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</si>
  <si>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</si>
  <si>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</si>
  <si>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</si>
  <si>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</si>
  <si>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</si>
  <si>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</si>
  <si>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</si>
  <si>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</si>
  <si>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</si>
  <si>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</si>
  <si>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</si>
  <si>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</si>
  <si>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</si>
  <si>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</si>
  <si>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</si>
  <si>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</si>
  <si>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</si>
  <si>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</si>
  <si>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</si>
  <si>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</si>
  <si>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</si>
  <si>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</si>
  <si>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</si>
  <si>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</si>
  <si>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</si>
  <si>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</si>
  <si>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</si>
  <si>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</si>
  <si>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</si>
  <si>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</si>
  <si>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</si>
  <si>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</si>
  <si>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</si>
  <si>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31082017.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</si>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</sst>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2">
        <f>+OTCHET!B9</f>
        <v>0</v>
      </c>
      <c r="C2" s="1733"/>
      <c r="D2" s="1734"/>
      <c r="E2" s="1021"/>
      <c r="F2" s="1022">
        <f>+OTCHET!H9</f>
        <v>0</v>
      </c>
      <c r="G2" s="1023" t="str">
        <f>+OTCHET!F12</f>
        <v>7607</v>
      </c>
      <c r="H2" s="1024"/>
      <c r="I2" s="1735">
        <f>+OTCHET!H603</f>
        <v>0</v>
      </c>
      <c r="J2" s="1736"/>
      <c r="K2" s="1015"/>
      <c r="L2" s="1737">
        <f>OTCHET!H601</f>
        <v>0</v>
      </c>
      <c r="M2" s="1738"/>
      <c r="N2" s="1739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740">
        <f>+OTCHET!I9</f>
        <v>0</v>
      </c>
      <c r="U2" s="1741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2" t="s">
        <v>1019</v>
      </c>
      <c r="T4" s="1742"/>
      <c r="U4" s="1742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42978</v>
      </c>
      <c r="M6" s="1021"/>
      <c r="N6" s="1046" t="s">
        <v>1021</v>
      </c>
      <c r="O6" s="1010"/>
      <c r="P6" s="1047">
        <f>OTCHET!F9</f>
        <v>42978</v>
      </c>
      <c r="Q6" s="1046" t="s">
        <v>1021</v>
      </c>
      <c r="R6" s="1048"/>
      <c r="S6" s="1743">
        <f>+Q4</f>
        <v>2017</v>
      </c>
      <c r="T6" s="1743"/>
      <c r="U6" s="1743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6" t="s">
        <v>997</v>
      </c>
      <c r="T8" s="1727"/>
      <c r="U8" s="1728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42978</v>
      </c>
      <c r="H9" s="1021"/>
      <c r="I9" s="1071">
        <f>+L4</f>
        <v>2017</v>
      </c>
      <c r="J9" s="1072">
        <f>+L6</f>
        <v>42978</v>
      </c>
      <c r="K9" s="1073"/>
      <c r="L9" s="1074">
        <f>+L6</f>
        <v>42978</v>
      </c>
      <c r="M9" s="1073"/>
      <c r="N9" s="1075">
        <f>+L6</f>
        <v>42978</v>
      </c>
      <c r="O9" s="1076"/>
      <c r="P9" s="1077">
        <f>+L4</f>
        <v>2017</v>
      </c>
      <c r="Q9" s="1075">
        <f>+L6</f>
        <v>42978</v>
      </c>
      <c r="R9" s="1048"/>
      <c r="S9" s="1729" t="s">
        <v>998</v>
      </c>
      <c r="T9" s="1730"/>
      <c r="U9" s="1731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0" t="s">
        <v>1036</v>
      </c>
      <c r="T13" s="1691"/>
      <c r="U13" s="1692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1" t="s">
        <v>1038</v>
      </c>
      <c r="T14" s="1682"/>
      <c r="U14" s="1683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1" t="s">
        <v>1040</v>
      </c>
      <c r="T15" s="1682"/>
      <c r="U15" s="1683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1" t="s">
        <v>1042</v>
      </c>
      <c r="T16" s="1682"/>
      <c r="U16" s="168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1" t="s">
        <v>1044</v>
      </c>
      <c r="T17" s="1682"/>
      <c r="U17" s="168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1" t="s">
        <v>1046</v>
      </c>
      <c r="T18" s="1682"/>
      <c r="U18" s="168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1" t="s">
        <v>1048</v>
      </c>
      <c r="T19" s="1682"/>
      <c r="U19" s="168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1" t="s">
        <v>1050</v>
      </c>
      <c r="T20" s="1682"/>
      <c r="U20" s="1683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1" t="s">
        <v>1052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6" t="s">
        <v>1054</v>
      </c>
      <c r="T22" s="1697"/>
      <c r="U22" s="1698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0" t="s">
        <v>1057</v>
      </c>
      <c r="T24" s="1691"/>
      <c r="U24" s="1692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1" t="s">
        <v>1059</v>
      </c>
      <c r="T25" s="1682"/>
      <c r="U25" s="1683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1" t="s">
        <v>1061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6" t="s">
        <v>1063</v>
      </c>
      <c r="T27" s="1697"/>
      <c r="U27" s="1698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6" t="s">
        <v>1070</v>
      </c>
      <c r="T34" s="1697"/>
      <c r="U34" s="1698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3" t="s">
        <v>1072</v>
      </c>
      <c r="T35" s="1724"/>
      <c r="U35" s="1725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7" t="s">
        <v>1074</v>
      </c>
      <c r="T36" s="1718"/>
      <c r="U36" s="1719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0" t="s">
        <v>1076</v>
      </c>
      <c r="T37" s="1721"/>
      <c r="U37" s="1722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6" t="s">
        <v>1078</v>
      </c>
      <c r="T39" s="1697"/>
      <c r="U39" s="1698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0" t="s">
        <v>1081</v>
      </c>
      <c r="T41" s="1691"/>
      <c r="U41" s="1692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1" t="s">
        <v>1083</v>
      </c>
      <c r="T42" s="1682"/>
      <c r="U42" s="1683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1" t="s">
        <v>1085</v>
      </c>
      <c r="T43" s="1682"/>
      <c r="U43" s="1683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1" t="s">
        <v>1087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6" t="s">
        <v>1089</v>
      </c>
      <c r="T45" s="1697"/>
      <c r="U45" s="1698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8" t="s">
        <v>1091</v>
      </c>
      <c r="T47" s="1709"/>
      <c r="U47" s="1710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0" t="s">
        <v>1095</v>
      </c>
      <c r="T50" s="1691"/>
      <c r="U50" s="1692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1" t="s">
        <v>1097</v>
      </c>
      <c r="T51" s="1682"/>
      <c r="U51" s="1683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1" t="s">
        <v>1099</v>
      </c>
      <c r="T52" s="1682"/>
      <c r="U52" s="168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81" t="s">
        <v>1101</v>
      </c>
      <c r="T53" s="1682"/>
      <c r="U53" s="1683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11" t="s">
        <v>1103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696" t="s">
        <v>1105</v>
      </c>
      <c r="T55" s="1697"/>
      <c r="U55" s="1698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0" t="s">
        <v>1108</v>
      </c>
      <c r="T57" s="1691"/>
      <c r="U57" s="1692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1" t="s">
        <v>1110</v>
      </c>
      <c r="T58" s="1682"/>
      <c r="U58" s="1683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1" t="s">
        <v>1112</v>
      </c>
      <c r="T59" s="1682"/>
      <c r="U59" s="1683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1" t="s">
        <v>1114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6" t="s">
        <v>1118</v>
      </c>
      <c r="T62" s="1697"/>
      <c r="U62" s="1698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0" t="s">
        <v>1121</v>
      </c>
      <c r="T64" s="1691"/>
      <c r="U64" s="1692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1" t="s">
        <v>1123</v>
      </c>
      <c r="T65" s="1682"/>
      <c r="U65" s="1683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6" t="s">
        <v>1125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0" t="s">
        <v>1128</v>
      </c>
      <c r="T68" s="1691"/>
      <c r="U68" s="1692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1" t="s">
        <v>1130</v>
      </c>
      <c r="T69" s="1682"/>
      <c r="U69" s="1683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6" t="s">
        <v>1132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0" t="s">
        <v>1135</v>
      </c>
      <c r="T72" s="1691"/>
      <c r="U72" s="1692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1" t="s">
        <v>1137</v>
      </c>
      <c r="T73" s="1682"/>
      <c r="U73" s="1683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6" t="s">
        <v>1139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699" t="s">
        <v>1141</v>
      </c>
      <c r="T76" s="1700"/>
      <c r="U76" s="1701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0" t="s">
        <v>1144</v>
      </c>
      <c r="T78" s="1691"/>
      <c r="U78" s="1692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81" t="s">
        <v>1146</v>
      </c>
      <c r="T79" s="1682"/>
      <c r="U79" s="1683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687" t="s">
        <v>1148</v>
      </c>
      <c r="T80" s="1688"/>
      <c r="U80" s="1689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4">
        <f>+IF(+SUM(F81:N81)=0,0,"Контрола: дефицит/излишък = финансиране с обратен знак (Г. + Д. = 0)")</f>
        <v>0</v>
      </c>
      <c r="C81" s="1715"/>
      <c r="D81" s="171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0" t="s">
        <v>1154</v>
      </c>
      <c r="T86" s="1691"/>
      <c r="U86" s="1692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1" t="s">
        <v>1156</v>
      </c>
      <c r="T87" s="1682"/>
      <c r="U87" s="1683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6" t="s">
        <v>1158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0" t="s">
        <v>1161</v>
      </c>
      <c r="T90" s="1691"/>
      <c r="U90" s="1692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1" t="s">
        <v>1163</v>
      </c>
      <c r="T91" s="1682"/>
      <c r="U91" s="1683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1" t="s">
        <v>1165</v>
      </c>
      <c r="T92" s="1682"/>
      <c r="U92" s="1683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1" t="s">
        <v>1167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6" t="s">
        <v>1169</v>
      </c>
      <c r="T94" s="1697"/>
      <c r="U94" s="1698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0" t="s">
        <v>1172</v>
      </c>
      <c r="T96" s="1691"/>
      <c r="U96" s="1692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1" t="s">
        <v>1174</v>
      </c>
      <c r="T97" s="1682"/>
      <c r="U97" s="1683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6" t="s">
        <v>1176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8" t="s">
        <v>1178</v>
      </c>
      <c r="T100" s="1709"/>
      <c r="U100" s="1710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0" t="s">
        <v>1182</v>
      </c>
      <c r="T103" s="1691"/>
      <c r="U103" s="1692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1" t="s">
        <v>1184</v>
      </c>
      <c r="T104" s="1682"/>
      <c r="U104" s="1683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6" t="s">
        <v>1186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2" t="s">
        <v>1189</v>
      </c>
      <c r="T107" s="1703"/>
      <c r="U107" s="1704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5" t="s">
        <v>1191</v>
      </c>
      <c r="T108" s="1706"/>
      <c r="U108" s="170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6" t="s">
        <v>1193</v>
      </c>
      <c r="T109" s="1697"/>
      <c r="U109" s="1698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0" t="s">
        <v>1196</v>
      </c>
      <c r="T111" s="1691"/>
      <c r="U111" s="1692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1" t="s">
        <v>1198</v>
      </c>
      <c r="T112" s="1682"/>
      <c r="U112" s="1683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6" t="s">
        <v>1200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0" t="s">
        <v>1203</v>
      </c>
      <c r="T115" s="1691"/>
      <c r="U115" s="1692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1" t="s">
        <v>1205</v>
      </c>
      <c r="T116" s="1682"/>
      <c r="U116" s="1683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6" t="s">
        <v>1207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699" t="s">
        <v>1209</v>
      </c>
      <c r="T119" s="1700"/>
      <c r="U119" s="1701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0" t="s">
        <v>1212</v>
      </c>
      <c r="T121" s="1691"/>
      <c r="U121" s="1692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1" t="s">
        <v>1216</v>
      </c>
      <c r="T123" s="1682"/>
      <c r="U123" s="1683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4" t="s">
        <v>1218</v>
      </c>
      <c r="T124" s="1685"/>
      <c r="U124" s="1686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7" t="s">
        <v>1220</v>
      </c>
      <c r="T125" s="1688"/>
      <c r="U125" s="1689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0" t="s">
        <v>1223</v>
      </c>
      <c r="T127" s="1691"/>
      <c r="U127" s="1692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1" t="s">
        <v>1225</v>
      </c>
      <c r="T128" s="1682"/>
      <c r="U128" s="1683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693" t="s">
        <v>1227</v>
      </c>
      <c r="T129" s="1694"/>
      <c r="U129" s="169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675" t="s">
        <v>1229</v>
      </c>
      <c r="T130" s="1676"/>
      <c r="U130" s="167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8">
        <f>+IF(+SUM(F131:N131)=0,0,"Контрола: дефицит/излишък = финансиране с обратен знак (Г. + Д. = 0)")</f>
        <v>0</v>
      </c>
      <c r="C131" s="1678"/>
      <c r="D131" s="167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31082017.</v>
      </c>
      <c r="D132" s="1249" t="s">
        <v>1231</v>
      </c>
      <c r="E132" s="1021"/>
      <c r="F132" s="1679"/>
      <c r="G132" s="1679"/>
      <c r="H132" s="1021"/>
      <c r="I132" s="1306" t="s">
        <v>1232</v>
      </c>
      <c r="J132" s="1307"/>
      <c r="K132" s="1021"/>
      <c r="L132" s="1679"/>
      <c r="M132" s="1679"/>
      <c r="N132" s="1679"/>
      <c r="O132" s="1301"/>
      <c r="P132" s="1680"/>
      <c r="Q132" s="168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42978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3781</v>
      </c>
      <c r="H105" s="1377">
        <f>+OTCHET!F601</f>
        <v>2341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Антоанета Трифонова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Антоанета Трифонова</v>
      </c>
      <c r="F112" s="1751"/>
      <c r="G112" s="1004"/>
      <c r="H112" s="690"/>
      <c r="I112" s="1376" t="str">
        <f>+OTCHET!G599</f>
        <v>Милена Рангелова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6">
      <selection activeCell="F601" sqref="F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РА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/>
      <c r="C9" s="1829"/>
      <c r="D9" s="1830"/>
      <c r="E9" s="115">
        <v>42736</v>
      </c>
      <c r="F9" s="116">
        <v>42978</v>
      </c>
      <c r="G9" s="113"/>
      <c r="H9" s="1418"/>
      <c r="I9" s="1760"/>
      <c r="J9" s="176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август</v>
      </c>
      <c r="G10" s="113"/>
      <c r="H10" s="114"/>
      <c r="I10" s="1762" t="s">
        <v>991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Симеоновград</v>
      </c>
      <c r="C12" s="1791"/>
      <c r="D12" s="1792"/>
      <c r="E12" s="118" t="s">
        <v>985</v>
      </c>
      <c r="F12" s="1592" t="s">
        <v>1655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1" t="s">
        <v>2045</v>
      </c>
      <c r="F19" s="1832"/>
      <c r="G19" s="1832"/>
      <c r="H19" s="1833"/>
      <c r="I19" s="1837" t="s">
        <v>2046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477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479</v>
      </c>
      <c r="D28" s="182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131</v>
      </c>
      <c r="D33" s="182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125</v>
      </c>
      <c r="D39" s="182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2" t="str">
        <f>$B$7</f>
        <v>ОТЧЕТНИ ДАННИ ПО ЕБК ЗА СМЕТКИТЕ ЗА СРЕДСТВАТА ОТ ЕВРОПЕЙСКИЯ СЪЮЗ - РА</v>
      </c>
      <c r="C173" s="1823"/>
      <c r="D173" s="182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7">
        <f>$B$9</f>
        <v>0</v>
      </c>
      <c r="C175" s="1788"/>
      <c r="D175" s="1789"/>
      <c r="E175" s="115">
        <f>$E$9</f>
        <v>42736</v>
      </c>
      <c r="F175" s="227">
        <f>$F$9</f>
        <v>42978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0" t="str">
        <f>$B$12</f>
        <v>Симеоновград</v>
      </c>
      <c r="C178" s="1791"/>
      <c r="D178" s="1792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1" t="s">
        <v>2047</v>
      </c>
      <c r="F182" s="1832"/>
      <c r="G182" s="1832"/>
      <c r="H182" s="1833"/>
      <c r="I182" s="1840" t="s">
        <v>2048</v>
      </c>
      <c r="J182" s="1841"/>
      <c r="K182" s="1841"/>
      <c r="L182" s="184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0" t="s">
        <v>763</v>
      </c>
      <c r="D186" s="1821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6" t="s">
        <v>766</v>
      </c>
      <c r="D189" s="1817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8" t="s">
        <v>199</v>
      </c>
      <c r="D195" s="1819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4" t="s">
        <v>204</v>
      </c>
      <c r="D203" s="1815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6" t="s">
        <v>205</v>
      </c>
      <c r="D204" s="1817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0" t="s">
        <v>279</v>
      </c>
      <c r="D222" s="1811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0" t="s">
        <v>741</v>
      </c>
      <c r="D226" s="1811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0" t="s">
        <v>224</v>
      </c>
      <c r="D232" s="1811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0" t="s">
        <v>226</v>
      </c>
      <c r="D235" s="1811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2" t="s">
        <v>227</v>
      </c>
      <c r="D236" s="181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2" t="s">
        <v>228</v>
      </c>
      <c r="D237" s="181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2" t="s">
        <v>1687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0" t="s">
        <v>229</v>
      </c>
      <c r="D239" s="181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0" t="s">
        <v>241</v>
      </c>
      <c r="D255" s="1811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0" t="s">
        <v>242</v>
      </c>
      <c r="D256" s="1811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0" t="s">
        <v>243</v>
      </c>
      <c r="D257" s="1811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0" t="s">
        <v>244</v>
      </c>
      <c r="D258" s="181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0" t="s">
        <v>1692</v>
      </c>
      <c r="D265" s="1811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0" t="s">
        <v>1689</v>
      </c>
      <c r="D269" s="1811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0" t="s">
        <v>1690</v>
      </c>
      <c r="D270" s="1811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2" t="s">
        <v>254</v>
      </c>
      <c r="D271" s="181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0" t="s">
        <v>280</v>
      </c>
      <c r="D272" s="181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8" t="s">
        <v>255</v>
      </c>
      <c r="D275" s="180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8" t="s">
        <v>256</v>
      </c>
      <c r="D276" s="180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8" t="s">
        <v>642</v>
      </c>
      <c r="D284" s="180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8" t="s">
        <v>704</v>
      </c>
      <c r="D287" s="180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0" t="s">
        <v>705</v>
      </c>
      <c r="D288" s="1811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3" t="s">
        <v>935</v>
      </c>
      <c r="D293" s="180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5" t="s">
        <v>713</v>
      </c>
      <c r="D297" s="1806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9"/>
      <c r="C340" s="1799"/>
      <c r="D340" s="179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2" t="str">
        <f>$B$7</f>
        <v>ОТЧЕТНИ ДАННИ ПО ЕБК ЗА СМЕТКИТЕ ЗА СРЕДСТВАТА ОТ ЕВРОПЕЙСКИЯ СЪЮЗ - РА</v>
      </c>
      <c r="C344" s="1802"/>
      <c r="D344" s="1802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7">
        <f>$B$9</f>
        <v>0</v>
      </c>
      <c r="C346" s="1788"/>
      <c r="D346" s="1789"/>
      <c r="E346" s="115">
        <f>$E$9</f>
        <v>42736</v>
      </c>
      <c r="F346" s="408">
        <f>$F$9</f>
        <v>42978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0" t="str">
        <f>$B$12</f>
        <v>Симеоновград</v>
      </c>
      <c r="C349" s="1791"/>
      <c r="D349" s="1792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3" t="s">
        <v>2049</v>
      </c>
      <c r="F353" s="1844"/>
      <c r="G353" s="1844"/>
      <c r="H353" s="1845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0" t="s">
        <v>283</v>
      </c>
      <c r="D357" s="1801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4" t="s">
        <v>294</v>
      </c>
      <c r="D371" s="176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4" t="s">
        <v>316</v>
      </c>
      <c r="D379" s="176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4" t="s">
        <v>260</v>
      </c>
      <c r="D384" s="176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4" t="s">
        <v>261</v>
      </c>
      <c r="D387" s="176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4" t="s">
        <v>263</v>
      </c>
      <c r="D392" s="176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4" t="s">
        <v>264</v>
      </c>
      <c r="D395" s="176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4" t="s">
        <v>944</v>
      </c>
      <c r="D398" s="176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4" t="s">
        <v>699</v>
      </c>
      <c r="D401" s="176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4" t="s">
        <v>700</v>
      </c>
      <c r="D402" s="176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4" t="s">
        <v>718</v>
      </c>
      <c r="D405" s="176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4" t="s">
        <v>267</v>
      </c>
      <c r="D408" s="176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4" t="s">
        <v>786</v>
      </c>
      <c r="D418" s="176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4" t="s">
        <v>723</v>
      </c>
      <c r="D419" s="176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4" t="s">
        <v>268</v>
      </c>
      <c r="D420" s="176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4" t="s">
        <v>702</v>
      </c>
      <c r="D421" s="176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4" t="s">
        <v>948</v>
      </c>
      <c r="D422" s="176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3" t="str">
        <f>$B$7</f>
        <v>ОТЧЕТНИ ДАННИ ПО ЕБК ЗА СМЕТКИТЕ ЗА СРЕДСТВАТА ОТ ЕВРОПЕЙСКИЯ СЪЮЗ - РА</v>
      </c>
      <c r="C429" s="1794"/>
      <c r="D429" s="179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7">
        <f>$B$9</f>
        <v>0</v>
      </c>
      <c r="C431" s="1788"/>
      <c r="D431" s="1789"/>
      <c r="E431" s="115">
        <f>$E$9</f>
        <v>42736</v>
      </c>
      <c r="F431" s="408">
        <f>$F$9</f>
        <v>42978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0" t="str">
        <f>$B$12</f>
        <v>Симеоновград</v>
      </c>
      <c r="C434" s="1791"/>
      <c r="D434" s="1792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1" t="s">
        <v>2051</v>
      </c>
      <c r="F438" s="1832"/>
      <c r="G438" s="1832"/>
      <c r="H438" s="1833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5" t="str">
        <f>$B$7</f>
        <v>ОТЧЕТНИ ДАННИ ПО ЕБК ЗА СМЕТКИТЕ ЗА СРЕДСТВАТА ОТ ЕВРОПЕЙСКИЯ СЪЮЗ - РА</v>
      </c>
      <c r="C445" s="1796"/>
      <c r="D445" s="1796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7">
        <f>$B$9</f>
        <v>0</v>
      </c>
      <c r="C447" s="1788"/>
      <c r="D447" s="1789"/>
      <c r="E447" s="115">
        <f>$E$9</f>
        <v>42736</v>
      </c>
      <c r="F447" s="408">
        <f>$F$9</f>
        <v>42978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0" t="str">
        <f>$B$12</f>
        <v>Симеоновград</v>
      </c>
      <c r="C450" s="1791"/>
      <c r="D450" s="1792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34" t="s">
        <v>2053</v>
      </c>
      <c r="F454" s="1835"/>
      <c r="G454" s="1835"/>
      <c r="H454" s="1836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79" t="s">
        <v>787</v>
      </c>
      <c r="D457" s="178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4" t="s">
        <v>790</v>
      </c>
      <c r="D461" s="1774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4" t="s">
        <v>2027</v>
      </c>
      <c r="D464" s="1774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79" t="s">
        <v>793</v>
      </c>
      <c r="D467" s="178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5" t="s">
        <v>800</v>
      </c>
      <c r="D474" s="1776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7" t="s">
        <v>952</v>
      </c>
      <c r="D477" s="177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2" t="s">
        <v>957</v>
      </c>
      <c r="D493" s="177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2" t="s">
        <v>24</v>
      </c>
      <c r="D498" s="1778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1" t="s">
        <v>958</v>
      </c>
      <c r="D499" s="1781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7" t="s">
        <v>33</v>
      </c>
      <c r="D508" s="177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7" t="s">
        <v>37</v>
      </c>
      <c r="D512" s="177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7" t="s">
        <v>959</v>
      </c>
      <c r="D517" s="1783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2" t="s">
        <v>960</v>
      </c>
      <c r="D520" s="1773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5" t="s">
        <v>320</v>
      </c>
      <c r="D527" s="1786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7" t="s">
        <v>962</v>
      </c>
      <c r="D531" s="177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2" t="s">
        <v>963</v>
      </c>
      <c r="D532" s="1782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4" t="s">
        <v>964</v>
      </c>
      <c r="D537" s="1773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7" t="s">
        <v>965</v>
      </c>
      <c r="D540" s="177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4" t="s">
        <v>974</v>
      </c>
      <c r="D562" s="1784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4" t="s">
        <v>979</v>
      </c>
      <c r="D582" s="1773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4" t="s">
        <v>852</v>
      </c>
      <c r="D587" s="1773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66" t="s">
        <v>2064</v>
      </c>
      <c r="H596" s="1767"/>
      <c r="I596" s="1767"/>
      <c r="J596" s="1768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4" t="s">
        <v>897</v>
      </c>
      <c r="H597" s="1754"/>
      <c r="I597" s="1754"/>
      <c r="J597" s="175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769" t="s">
        <v>2065</v>
      </c>
      <c r="H599" s="1770"/>
      <c r="I599" s="1770"/>
      <c r="J599" s="1771"/>
      <c r="K599" s="103"/>
      <c r="L599" s="229"/>
      <c r="M599" s="7">
        <v>1</v>
      </c>
      <c r="N599" s="519"/>
    </row>
    <row r="600" spans="1:14" ht="21.75" customHeight="1">
      <c r="A600" s="23"/>
      <c r="B600" s="1752" t="s">
        <v>900</v>
      </c>
      <c r="C600" s="1753"/>
      <c r="D600" s="673" t="s">
        <v>901</v>
      </c>
      <c r="E600" s="674"/>
      <c r="F600" s="675"/>
      <c r="G600" s="1754" t="s">
        <v>897</v>
      </c>
      <c r="H600" s="1754"/>
      <c r="I600" s="1754"/>
      <c r="J600" s="1754"/>
      <c r="K600" s="103"/>
      <c r="L600" s="229"/>
      <c r="M600" s="7">
        <v>1</v>
      </c>
      <c r="N600" s="519"/>
    </row>
    <row r="601" spans="1:14" ht="24.75" customHeight="1">
      <c r="A601" s="36"/>
      <c r="B601" s="1755" t="s">
        <v>2063</v>
      </c>
      <c r="C601" s="1756"/>
      <c r="D601" s="676" t="s">
        <v>902</v>
      </c>
      <c r="E601" s="677">
        <v>3781</v>
      </c>
      <c r="F601" s="678">
        <v>2341</v>
      </c>
      <c r="G601" s="679" t="s">
        <v>903</v>
      </c>
      <c r="H601" s="1757"/>
      <c r="I601" s="1758"/>
      <c r="J601" s="175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57"/>
      <c r="I603" s="1758"/>
      <c r="J603" s="1759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5">
        <f>$B$7</f>
        <v>0</v>
      </c>
      <c r="J14" s="1796"/>
      <c r="K14" s="179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1" t="s">
        <v>2060</v>
      </c>
      <c r="M23" s="1832"/>
      <c r="N23" s="1832"/>
      <c r="O23" s="1833"/>
      <c r="P23" s="1840" t="s">
        <v>2061</v>
      </c>
      <c r="Q23" s="1841"/>
      <c r="R23" s="1841"/>
      <c r="S23" s="184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0" t="s">
        <v>763</v>
      </c>
      <c r="K30" s="182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6" t="s">
        <v>766</v>
      </c>
      <c r="K33" s="181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8" t="s">
        <v>199</v>
      </c>
      <c r="K39" s="181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4" t="s">
        <v>204</v>
      </c>
      <c r="K47" s="1815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6" t="s">
        <v>205</v>
      </c>
      <c r="K48" s="181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0" t="s">
        <v>279</v>
      </c>
      <c r="K66" s="181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0" t="s">
        <v>741</v>
      </c>
      <c r="K70" s="181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0" t="s">
        <v>224</v>
      </c>
      <c r="K76" s="181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0" t="s">
        <v>226</v>
      </c>
      <c r="K79" s="1811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227</v>
      </c>
      <c r="K80" s="1813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228</v>
      </c>
      <c r="K81" s="1813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1691</v>
      </c>
      <c r="K82" s="1813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0" t="s">
        <v>229</v>
      </c>
      <c r="K83" s="181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0" t="s">
        <v>241</v>
      </c>
      <c r="K99" s="1811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0" t="s">
        <v>242</v>
      </c>
      <c r="K100" s="1811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0" t="s">
        <v>243</v>
      </c>
      <c r="K101" s="1811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0" t="s">
        <v>244</v>
      </c>
      <c r="K102" s="181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0" t="s">
        <v>1692</v>
      </c>
      <c r="K109" s="181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0" t="s">
        <v>1689</v>
      </c>
      <c r="K113" s="1811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0" t="s">
        <v>1690</v>
      </c>
      <c r="K114" s="1811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254</v>
      </c>
      <c r="K115" s="1813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0" t="s">
        <v>280</v>
      </c>
      <c r="K116" s="181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8" t="s">
        <v>255</v>
      </c>
      <c r="K119" s="1809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8" t="s">
        <v>256</v>
      </c>
      <c r="K120" s="180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8" t="s">
        <v>642</v>
      </c>
      <c r="K128" s="180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8" t="s">
        <v>704</v>
      </c>
      <c r="K131" s="1809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0" t="s">
        <v>705</v>
      </c>
      <c r="K132" s="181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3" t="s">
        <v>935</v>
      </c>
      <c r="K137" s="180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5" t="s">
        <v>713</v>
      </c>
      <c r="K141" s="1806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5" t="s">
        <v>713</v>
      </c>
      <c r="K142" s="1806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2017-09-07T07:26:57Z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